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mi\Desktop\IU FEDERA Y TC\TC\2022\ESTADOS CONTABLES\"/>
    </mc:Choice>
  </mc:AlternateContent>
  <xr:revisionPtr revIDLastSave="0" documentId="13_ncr:1_{E85C2F03-A9A4-4EA5-821D-3AE34187855C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Balance de Situación Abreviado" sheetId="1" r:id="rId1"/>
    <sheet name="Cuenta de Resultados Abreviada" sheetId="2" r:id="rId2"/>
    <sheet name="ANEXO SUBVENCIONES PUBLICAS" sheetId="7" r:id="rId3"/>
  </sheets>
  <definedNames>
    <definedName name="_xlnm.Print_Area" localSheetId="0">'Balance de Situación Abreviado'!$A$1:$H$37</definedName>
    <definedName name="_xlnm.Print_Area" localSheetId="1">'Cuenta de Resultados Abreviada'!$A$1:$G$40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8" i="7" l="1"/>
  <c r="E28" i="7"/>
  <c r="H34" i="2"/>
  <c r="G34" i="2"/>
  <c r="H30" i="2"/>
  <c r="G30" i="2"/>
  <c r="H24" i="2"/>
  <c r="G24" i="2"/>
  <c r="H16" i="2"/>
  <c r="G16" i="2"/>
  <c r="H7" i="2"/>
  <c r="H12" i="2" s="1"/>
  <c r="H18" i="2" s="1"/>
  <c r="G7" i="2"/>
  <c r="G12" i="2" s="1"/>
  <c r="G18" i="2" s="1"/>
  <c r="G25" i="2" s="1"/>
  <c r="G35" i="2" s="1"/>
  <c r="G37" i="2" s="1"/>
  <c r="H29" i="1"/>
  <c r="G29" i="1"/>
  <c r="H26" i="1"/>
  <c r="G26" i="1"/>
  <c r="H22" i="1"/>
  <c r="H21" i="1" s="1"/>
  <c r="G22" i="1"/>
  <c r="G21" i="1" s="1"/>
  <c r="H11" i="1"/>
  <c r="G11" i="1"/>
  <c r="H6" i="1"/>
  <c r="G6" i="1"/>
  <c r="H25" i="2" l="1"/>
  <c r="H35" i="2"/>
  <c r="H37" i="2" s="1"/>
  <c r="H34" i="1"/>
  <c r="H18" i="1"/>
  <c r="G18" i="1"/>
  <c r="G34" i="1"/>
</calcChain>
</file>

<file path=xl/sharedStrings.xml><?xml version="1.0" encoding="utf-8"?>
<sst xmlns="http://schemas.openxmlformats.org/spreadsheetml/2006/main" count="194" uniqueCount="120">
  <si>
    <t>BALANCE DE SITUACIÓN CONSOLIDADO</t>
  </si>
  <si>
    <t>(En euros)</t>
  </si>
  <si>
    <t>ACTIVO</t>
  </si>
  <si>
    <t>Nota memoria</t>
  </si>
  <si>
    <t>20XX</t>
  </si>
  <si>
    <t>20XX-1</t>
  </si>
  <si>
    <t>A) ACTIVO NO CORRIENTE</t>
  </si>
  <si>
    <t>I.</t>
  </si>
  <si>
    <t>Inmovilizado intangible</t>
  </si>
  <si>
    <t>II.</t>
  </si>
  <si>
    <t>Inmovilizado material</t>
  </si>
  <si>
    <t>III.</t>
  </si>
  <si>
    <t>Inversiones inmobiliarias</t>
  </si>
  <si>
    <t>IV.</t>
  </si>
  <si>
    <t>Inversiones financieras a largo plazo</t>
  </si>
  <si>
    <t>B) ACTIVO CORRIENTE</t>
  </si>
  <si>
    <t>Existencias y anticipos</t>
  </si>
  <si>
    <t>Créditos a afiliados</t>
  </si>
  <si>
    <t>Deudores y otras cuentas a cobrar</t>
  </si>
  <si>
    <t>Inversiones financieras a corto plazo</t>
  </si>
  <si>
    <t>V.</t>
  </si>
  <si>
    <t>Periodificaciones a corto plazo</t>
  </si>
  <si>
    <t>VI.</t>
  </si>
  <si>
    <t>Tesorería</t>
  </si>
  <si>
    <t>TOTAL ACTIVO (A+B)</t>
  </si>
  <si>
    <t>PATRIMONIO NETO Y PASIVO</t>
  </si>
  <si>
    <t>A) PATRIMONIO NETO</t>
  </si>
  <si>
    <t>A-1) Patrimonio generado</t>
  </si>
  <si>
    <t>Excedentes de ejercicios anteriores</t>
  </si>
  <si>
    <t>Excedente del ejercicio</t>
  </si>
  <si>
    <t>A-2) Variaciones patrimoniales pendientes de imputación a resultados</t>
  </si>
  <si>
    <t>B) PASIVO NO CORRIENTE</t>
  </si>
  <si>
    <t>Provisiones a largo plazo</t>
  </si>
  <si>
    <t>Deudas a largo plazo</t>
  </si>
  <si>
    <t>C) PASIVO CORRIENTE</t>
  </si>
  <si>
    <t>Provisiones a corto plazo</t>
  </si>
  <si>
    <t>Deudas a corto plazo</t>
  </si>
  <si>
    <t>Acreedores y otras cuentas a pagar</t>
  </si>
  <si>
    <t>TOTAL PATRIMONIO NETO Y PASIVO (A+B+C)</t>
  </si>
  <si>
    <t>CUENTA DE RESULTADOS CONSOLIDADA</t>
  </si>
  <si>
    <t>1.</t>
  </si>
  <si>
    <t>Ingresos de origen público</t>
  </si>
  <si>
    <t>2.</t>
  </si>
  <si>
    <t>Ingresos de origen privado</t>
  </si>
  <si>
    <t>a)</t>
  </si>
  <si>
    <t>Ingresos de afiliados y cargos públicos</t>
  </si>
  <si>
    <t>b)</t>
  </si>
  <si>
    <t>Donaciones y legados</t>
  </si>
  <si>
    <t>c)</t>
  </si>
  <si>
    <t>Exceso de provisiones</t>
  </si>
  <si>
    <t>d)</t>
  </si>
  <si>
    <t>Otros ingresos de la actividad ordinaria</t>
  </si>
  <si>
    <t>A)</t>
  </si>
  <si>
    <t>TOTAL INGRESOS DE LA GESTIÓN ORDINARIA (1+2)</t>
  </si>
  <si>
    <t>3.</t>
  </si>
  <si>
    <t>Gastos de personal</t>
  </si>
  <si>
    <t>4.</t>
  </si>
  <si>
    <t>Otros gastos de la actividad ordinaria</t>
  </si>
  <si>
    <t>5.</t>
  </si>
  <si>
    <t>Amortización del inmovilizado</t>
  </si>
  <si>
    <t>B)</t>
  </si>
  <si>
    <t>TOTAL GASTOS DE LA GESTIÓN ORDINARIA (3+4+5)</t>
  </si>
  <si>
    <t>I</t>
  </si>
  <si>
    <t>RESULTADO DE LA ACTIVIDAD ORDINARIA (A+B)</t>
  </si>
  <si>
    <t>6.</t>
  </si>
  <si>
    <t>Deterioro y resultado por enajenaciones del inmovilizado</t>
  </si>
  <si>
    <t>7.</t>
  </si>
  <si>
    <t>Restitución o compensación de bienes incautados (Ley 43/1998)</t>
  </si>
  <si>
    <t>8.</t>
  </si>
  <si>
    <t>Resultado excepcional</t>
  </si>
  <si>
    <t>II</t>
  </si>
  <si>
    <t>RESULTADO POR OPERACIONES EXCEPCIONALES (6+7+8)</t>
  </si>
  <si>
    <t>III</t>
  </si>
  <si>
    <t>RESULTADO ACTIVIDAD NO ELECTORAL (I+II)</t>
  </si>
  <si>
    <t>9.</t>
  </si>
  <si>
    <t>Ingresos electorales de origen público</t>
  </si>
  <si>
    <t>10.</t>
  </si>
  <si>
    <t>Ingresos electorales de origen privado</t>
  </si>
  <si>
    <t>11.</t>
  </si>
  <si>
    <t>Gastos de las operaciones de la actividad electoral</t>
  </si>
  <si>
    <t>IV</t>
  </si>
  <si>
    <t>RESULTADO DE LA ACTIVIDAD ELECTORAL (9+10+11)</t>
  </si>
  <si>
    <t>12.</t>
  </si>
  <si>
    <t>Ingresos financieros</t>
  </si>
  <si>
    <t>13.</t>
  </si>
  <si>
    <t>Gastos financieros</t>
  </si>
  <si>
    <t>14.</t>
  </si>
  <si>
    <t>Deterioro y resultados por enajenaciones de inversiones financieras</t>
  </si>
  <si>
    <t>V</t>
  </si>
  <si>
    <t>RESULTADO DE LAS OPERACIONES FINANCIERAS (12+13+14)</t>
  </si>
  <si>
    <t>VI</t>
  </si>
  <si>
    <t>RESULTADO ANTES DE IMPUESTOS (III+IV+V)</t>
  </si>
  <si>
    <t>15.</t>
  </si>
  <si>
    <t>Impuesto sobre beneficios*</t>
  </si>
  <si>
    <t>VII</t>
  </si>
  <si>
    <t>RESULTADO DEL EJERCICIO (VI+15)</t>
  </si>
  <si>
    <t>RELACIÓN DE SUBVENCIONES PÚBLICAS</t>
  </si>
  <si>
    <t>FORMACIÓN:</t>
  </si>
  <si>
    <t>NIF:</t>
  </si>
  <si>
    <t>EJERCICIO:</t>
  </si>
  <si>
    <r>
      <rPr>
        <b/>
        <sz val="11"/>
        <color rgb="FF000000"/>
        <rFont val="Calibri"/>
        <family val="2"/>
        <charset val="1"/>
      </rPr>
      <t>Art 14. tres. LOFPP</t>
    </r>
    <r>
      <rPr>
        <sz val="10"/>
        <rFont val="Arial"/>
        <family val="2"/>
        <charset val="1"/>
      </rPr>
      <t xml:space="preserve"> (…) En todo caso, dicha Memoria incluirá la relación de subvenciones públicas (…) Art. 2.1 LOFPP (letras a - d)</t>
    </r>
  </si>
  <si>
    <t xml:space="preserve">ÁMBITO </t>
  </si>
  <si>
    <t>ENTIDAD CONCEDENTE</t>
  </si>
  <si>
    <t xml:space="preserve">TIPO DE SUBVENCIÓN </t>
  </si>
  <si>
    <t>AÑO DE CONCESIÓN</t>
  </si>
  <si>
    <t>IMPORTE CONCEDIDO/OTORGADO EN EL EJERCICIO</t>
  </si>
  <si>
    <t xml:space="preserve">IMPORTE RECIBIDO/COBRADO EN EL EJERCICIO </t>
  </si>
  <si>
    <t>TOTAL SUBVENCIONES RECIBIDAS</t>
  </si>
  <si>
    <t>LISTA COLUMNA 1</t>
  </si>
  <si>
    <t>ESTATAL</t>
  </si>
  <si>
    <t>AUTONÓMICO</t>
  </si>
  <si>
    <t>LOCAL</t>
  </si>
  <si>
    <t>ASAMBLEAS LEGISLATIVAS</t>
  </si>
  <si>
    <t>ENTIDAD LOCAL</t>
  </si>
  <si>
    <t>OTROS</t>
  </si>
  <si>
    <t>FUNCIONAMIENTO GRUPOS PARLAMENTARIOS</t>
  </si>
  <si>
    <t>FUNCIONAMIENTO GRUPOS POLÍTICOS EN ENTIDADES LOCALES</t>
  </si>
  <si>
    <t>OTRAS SUBVENCIONES</t>
  </si>
  <si>
    <t>IZQUIERDA UNIDA DE ASTURIAS</t>
  </si>
  <si>
    <t>G74227844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</si>
</sst>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name val="Arial"/>
      <family val="2"/>
      <charset val="1"/>
    </font>
    <font>
      <b/>
      <sz val="8"/>
      <color rgb="FFFF0000"/>
      <name val="Arial"/>
      <family val="2"/>
      <charset val="1"/>
    </font>
    <font>
      <sz val="8"/>
      <color rgb="FFFF0000"/>
      <name val="Arial"/>
      <family val="2"/>
      <charset val="1"/>
    </font>
    <font>
      <i/>
      <sz val="8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i/>
      <sz val="8"/>
      <color rgb="FFFF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150">
    <xf numFmtId="0" fontId="0" fillId="0" borderId="0" xfId="0"/>
    <xf numFmtId="3" fontId="7" fillId="3" borderId="1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4" fillId="0" borderId="0" xfId="0" applyNumberFormat="1" applyFont="1" applyAlignment="1">
      <alignment vertical="center"/>
    </xf>
    <xf numFmtId="3" fontId="5" fillId="2" borderId="0" xfId="0" applyNumberFormat="1" applyFont="1" applyFill="1" applyAlignment="1">
      <alignment horizontal="center"/>
    </xf>
    <xf numFmtId="3" fontId="6" fillId="0" borderId="0" xfId="0" applyNumberFormat="1" applyFont="1"/>
    <xf numFmtId="3" fontId="5" fillId="2" borderId="4" xfId="0" applyNumberFormat="1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3" fontId="7" fillId="3" borderId="1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 applyProtection="1">
      <alignment vertical="center"/>
      <protection locked="0"/>
    </xf>
    <xf numFmtId="4" fontId="7" fillId="3" borderId="5" xfId="0" applyNumberFormat="1" applyFont="1" applyFill="1" applyBorder="1" applyAlignment="1">
      <alignment horizontal="right" vertical="center"/>
    </xf>
    <xf numFmtId="3" fontId="7" fillId="2" borderId="6" xfId="0" applyNumberFormat="1" applyFont="1" applyFill="1" applyBorder="1" applyAlignment="1">
      <alignment vertical="center"/>
    </xf>
    <xf numFmtId="3" fontId="7" fillId="2" borderId="0" xfId="0" applyNumberFormat="1" applyFont="1" applyFill="1" applyAlignment="1">
      <alignment horizontal="center" vertical="center"/>
    </xf>
    <xf numFmtId="3" fontId="7" fillId="2" borderId="7" xfId="0" applyNumberFormat="1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vertical="center"/>
    </xf>
    <xf numFmtId="3" fontId="7" fillId="2" borderId="8" xfId="0" applyNumberFormat="1" applyFont="1" applyFill="1" applyBorder="1" applyAlignment="1" applyProtection="1">
      <alignment vertical="center"/>
      <protection locked="0"/>
    </xf>
    <xf numFmtId="4" fontId="7" fillId="2" borderId="1" xfId="0" applyNumberFormat="1" applyFont="1" applyFill="1" applyBorder="1" applyAlignment="1" applyProtection="1">
      <alignment horizontal="right" vertical="center"/>
      <protection locked="0"/>
    </xf>
    <xf numFmtId="3" fontId="8" fillId="2" borderId="7" xfId="0" applyNumberFormat="1" applyFont="1" applyFill="1" applyBorder="1" applyAlignment="1">
      <alignment vertical="center"/>
    </xf>
    <xf numFmtId="3" fontId="8" fillId="2" borderId="7" xfId="0" applyNumberFormat="1" applyFont="1" applyFill="1" applyBorder="1" applyAlignment="1" applyProtection="1">
      <alignment vertical="center"/>
      <protection locked="0"/>
    </xf>
    <xf numFmtId="3" fontId="8" fillId="2" borderId="6" xfId="0" applyNumberFormat="1" applyFont="1" applyFill="1" applyBorder="1" applyAlignment="1">
      <alignment vertical="center"/>
    </xf>
    <xf numFmtId="3" fontId="7" fillId="2" borderId="0" xfId="0" applyNumberFormat="1" applyFont="1" applyFill="1" applyAlignment="1">
      <alignment vertical="center"/>
    </xf>
    <xf numFmtId="4" fontId="8" fillId="2" borderId="1" xfId="0" applyNumberFormat="1" applyFont="1" applyFill="1" applyBorder="1" applyAlignment="1" applyProtection="1">
      <alignment horizontal="right" vertical="center"/>
      <protection locked="0"/>
    </xf>
    <xf numFmtId="3" fontId="9" fillId="0" borderId="0" xfId="0" applyNumberFormat="1" applyFont="1" applyAlignment="1">
      <alignment horizontal="center"/>
    </xf>
    <xf numFmtId="3" fontId="7" fillId="2" borderId="7" xfId="0" applyNumberFormat="1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 applyProtection="1">
      <alignment horizontal="center" vertical="center"/>
      <protection locked="0"/>
    </xf>
    <xf numFmtId="3" fontId="7" fillId="2" borderId="7" xfId="0" applyNumberFormat="1" applyFont="1" applyFill="1" applyBorder="1" applyAlignment="1" applyProtection="1">
      <alignment vertical="center"/>
      <protection locked="0"/>
    </xf>
    <xf numFmtId="4" fontId="7" fillId="2" borderId="5" xfId="0" applyNumberFormat="1" applyFont="1" applyFill="1" applyBorder="1" applyAlignment="1" applyProtection="1">
      <alignment horizontal="right" vertical="center"/>
      <protection locked="0"/>
    </xf>
    <xf numFmtId="3" fontId="8" fillId="2" borderId="6" xfId="0" applyNumberFormat="1" applyFont="1" applyFill="1" applyBorder="1" applyAlignment="1">
      <alignment horizontal="center" vertical="center"/>
    </xf>
    <xf numFmtId="3" fontId="2" fillId="2" borderId="0" xfId="0" applyNumberFormat="1" applyFont="1" applyFill="1"/>
    <xf numFmtId="3" fontId="9" fillId="0" borderId="0" xfId="0" applyNumberFormat="1" applyFont="1"/>
    <xf numFmtId="3" fontId="7" fillId="2" borderId="9" xfId="0" applyNumberFormat="1" applyFont="1" applyFill="1" applyBorder="1" applyAlignment="1">
      <alignment vertical="center"/>
    </xf>
    <xf numFmtId="3" fontId="7" fillId="2" borderId="10" xfId="0" applyNumberFormat="1" applyFont="1" applyFill="1" applyBorder="1" applyAlignment="1">
      <alignment horizontal="center" vertical="center"/>
    </xf>
    <xf numFmtId="3" fontId="7" fillId="2" borderId="4" xfId="0" applyNumberFormat="1" applyFont="1" applyFill="1" applyBorder="1" applyAlignment="1">
      <alignment vertical="center"/>
    </xf>
    <xf numFmtId="3" fontId="7" fillId="2" borderId="4" xfId="0" applyNumberFormat="1" applyFont="1" applyFill="1" applyBorder="1" applyAlignment="1" applyProtection="1">
      <alignment vertical="center"/>
      <protection locked="0"/>
    </xf>
    <xf numFmtId="3" fontId="9" fillId="2" borderId="0" xfId="0" applyNumberFormat="1" applyFont="1" applyFill="1"/>
    <xf numFmtId="3" fontId="7" fillId="3" borderId="5" xfId="0" applyNumberFormat="1" applyFont="1" applyFill="1" applyBorder="1" applyAlignment="1" applyProtection="1">
      <alignment horizontal="center" vertical="center"/>
      <protection locked="0"/>
    </xf>
    <xf numFmtId="4" fontId="7" fillId="3" borderId="1" xfId="0" applyNumberFormat="1" applyFont="1" applyFill="1" applyBorder="1" applyAlignment="1">
      <alignment horizontal="right" vertical="center"/>
    </xf>
    <xf numFmtId="3" fontId="10" fillId="0" borderId="0" xfId="0" applyNumberFormat="1" applyFont="1"/>
    <xf numFmtId="3" fontId="10" fillId="0" borderId="0" xfId="0" applyNumberFormat="1" applyFont="1" applyAlignment="1">
      <alignment vertical="center"/>
    </xf>
    <xf numFmtId="3" fontId="5" fillId="2" borderId="1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vertical="center"/>
    </xf>
    <xf numFmtId="3" fontId="7" fillId="3" borderId="2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 applyProtection="1">
      <alignment vertical="center"/>
      <protection locked="0"/>
    </xf>
    <xf numFmtId="4" fontId="11" fillId="3" borderId="1" xfId="0" applyNumberFormat="1" applyFont="1" applyFill="1" applyBorder="1" applyAlignment="1">
      <alignment horizontal="right" vertical="center"/>
    </xf>
    <xf numFmtId="3" fontId="7" fillId="0" borderId="12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7" fillId="0" borderId="13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3" fontId="7" fillId="0" borderId="7" xfId="0" applyNumberFormat="1" applyFont="1" applyBorder="1" applyAlignment="1" applyProtection="1">
      <alignment vertical="center"/>
      <protection locked="0"/>
    </xf>
    <xf numFmtId="4" fontId="11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3" fontId="12" fillId="3" borderId="1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vertical="center"/>
    </xf>
    <xf numFmtId="3" fontId="8" fillId="3" borderId="5" xfId="0" applyNumberFormat="1" applyFont="1" applyFill="1" applyBorder="1" applyAlignment="1" applyProtection="1">
      <alignment vertical="center"/>
      <protection locked="0"/>
    </xf>
    <xf numFmtId="3" fontId="13" fillId="2" borderId="6" xfId="0" applyNumberFormat="1" applyFont="1" applyFill="1" applyBorder="1" applyAlignment="1">
      <alignment vertical="center"/>
    </xf>
    <xf numFmtId="3" fontId="11" fillId="2" borderId="0" xfId="0" applyNumberFormat="1" applyFont="1" applyFill="1" applyAlignment="1">
      <alignment vertical="center"/>
    </xf>
    <xf numFmtId="3" fontId="11" fillId="2" borderId="7" xfId="0" applyNumberFormat="1" applyFont="1" applyFill="1" applyBorder="1" applyAlignment="1">
      <alignment vertical="center"/>
    </xf>
    <xf numFmtId="3" fontId="11" fillId="2" borderId="7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4" fontId="13" fillId="0" borderId="0" xfId="0" applyNumberFormat="1" applyFont="1"/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1" xfId="0" applyFont="1" applyFill="1" applyBorder="1" applyAlignment="1" applyProtection="1">
      <alignment vertical="center"/>
      <protection locked="0"/>
    </xf>
    <xf numFmtId="4" fontId="11" fillId="0" borderId="1" xfId="0" applyNumberFormat="1" applyFont="1" applyBorder="1" applyAlignment="1" applyProtection="1">
      <alignment vertical="center"/>
      <protection locked="0"/>
    </xf>
    <xf numFmtId="0" fontId="11" fillId="2" borderId="6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1" xfId="0" applyFont="1" applyFill="1" applyBorder="1" applyAlignment="1" applyProtection="1">
      <alignment vertical="center" wrapText="1"/>
      <protection locked="0"/>
    </xf>
    <xf numFmtId="4" fontId="11" fillId="0" borderId="1" xfId="0" applyNumberFormat="1" applyFont="1" applyBorder="1" applyAlignment="1">
      <alignment vertical="center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/>
    </xf>
    <xf numFmtId="4" fontId="16" fillId="0" borderId="1" xfId="0" applyNumberFormat="1" applyFont="1" applyBorder="1" applyAlignment="1" applyProtection="1">
      <alignment vertical="center"/>
      <protection locked="0"/>
    </xf>
    <xf numFmtId="0" fontId="16" fillId="2" borderId="0" xfId="0" applyFont="1" applyFill="1" applyAlignment="1">
      <alignment horizontal="left" vertical="center"/>
    </xf>
    <xf numFmtId="0" fontId="16" fillId="2" borderId="1" xfId="0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6" fillId="2" borderId="6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16" fillId="0" borderId="1" xfId="0" applyNumberFormat="1" applyFont="1" applyBorder="1" applyAlignment="1" applyProtection="1">
      <alignment vertical="center"/>
      <protection locked="0"/>
    </xf>
    <xf numFmtId="0" fontId="11" fillId="3" borderId="11" xfId="0" applyFont="1" applyFill="1" applyBorder="1" applyAlignment="1">
      <alignment vertical="center"/>
    </xf>
    <xf numFmtId="0" fontId="11" fillId="3" borderId="14" xfId="0" applyFont="1" applyFill="1" applyBorder="1" applyAlignment="1">
      <alignment vertical="center"/>
    </xf>
    <xf numFmtId="0" fontId="16" fillId="3" borderId="14" xfId="0" applyFont="1" applyFill="1" applyBorder="1" applyAlignment="1">
      <alignment vertical="center"/>
    </xf>
    <xf numFmtId="0" fontId="16" fillId="3" borderId="1" xfId="0" applyFont="1" applyFill="1" applyBorder="1" applyAlignment="1" applyProtection="1">
      <alignment vertical="center"/>
      <protection locked="0"/>
    </xf>
    <xf numFmtId="4" fontId="11" fillId="3" borderId="1" xfId="0" applyNumberFormat="1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6" fillId="2" borderId="14" xfId="0" applyFont="1" applyFill="1" applyBorder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2" borderId="2" xfId="0" applyFont="1" applyFill="1" applyBorder="1" applyAlignment="1" applyProtection="1">
      <alignment vertical="center"/>
      <protection locked="0"/>
    </xf>
    <xf numFmtId="4" fontId="11" fillId="0" borderId="2" xfId="0" applyNumberFormat="1" applyFont="1" applyBorder="1" applyAlignment="1" applyProtection="1">
      <alignment vertical="center"/>
      <protection locked="0"/>
    </xf>
    <xf numFmtId="0" fontId="15" fillId="3" borderId="15" xfId="0" applyFont="1" applyFill="1" applyBorder="1" applyAlignment="1">
      <alignment vertical="center"/>
    </xf>
    <xf numFmtId="0" fontId="15" fillId="3" borderId="16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1" fillId="3" borderId="17" xfId="0" applyFont="1" applyFill="1" applyBorder="1" applyAlignment="1" applyProtection="1">
      <alignment vertical="center"/>
      <protection locked="0"/>
    </xf>
    <xf numFmtId="4" fontId="15" fillId="3" borderId="18" xfId="0" applyNumberFormat="1" applyFont="1" applyFill="1" applyBorder="1" applyAlignment="1">
      <alignment vertical="center"/>
    </xf>
    <xf numFmtId="4" fontId="15" fillId="3" borderId="19" xfId="0" applyNumberFormat="1" applyFont="1" applyFill="1" applyBorder="1" applyAlignment="1">
      <alignment vertical="center"/>
    </xf>
    <xf numFmtId="0" fontId="17" fillId="0" borderId="0" xfId="0" applyFont="1"/>
    <xf numFmtId="0" fontId="23" fillId="0" borderId="0" xfId="2"/>
    <xf numFmtId="0" fontId="18" fillId="0" borderId="0" xfId="2" applyFont="1" applyAlignment="1">
      <alignment vertical="center"/>
    </xf>
    <xf numFmtId="0" fontId="19" fillId="0" borderId="15" xfId="2" applyFont="1" applyBorder="1" applyAlignment="1">
      <alignment horizontal="right"/>
    </xf>
    <xf numFmtId="0" fontId="19" fillId="0" borderId="21" xfId="2" applyFont="1" applyBorder="1" applyProtection="1">
      <protection locked="0"/>
    </xf>
    <xf numFmtId="0" fontId="19" fillId="0" borderId="21" xfId="2" applyFont="1" applyBorder="1" applyAlignment="1">
      <alignment horizontal="center"/>
    </xf>
    <xf numFmtId="0" fontId="19" fillId="0" borderId="21" xfId="2" applyFont="1" applyBorder="1" applyAlignment="1" applyProtection="1">
      <alignment horizontal="center"/>
      <protection locked="0"/>
    </xf>
    <xf numFmtId="0" fontId="19" fillId="0" borderId="21" xfId="2" applyFont="1" applyBorder="1" applyAlignment="1" applyProtection="1">
      <alignment horizontal="right"/>
      <protection locked="0"/>
    </xf>
    <xf numFmtId="0" fontId="23" fillId="0" borderId="0" xfId="2" applyAlignment="1">
      <alignment vertical="center" wrapText="1"/>
    </xf>
    <xf numFmtId="0" fontId="20" fillId="0" borderId="22" xfId="2" applyFont="1" applyBorder="1" applyAlignment="1">
      <alignment horizontal="center" vertical="center" wrapText="1"/>
    </xf>
    <xf numFmtId="0" fontId="20" fillId="2" borderId="18" xfId="2" applyFont="1" applyFill="1" applyBorder="1" applyAlignment="1">
      <alignment horizontal="center" vertical="center"/>
    </xf>
    <xf numFmtId="0" fontId="20" fillId="2" borderId="18" xfId="2" applyFont="1" applyFill="1" applyBorder="1" applyAlignment="1">
      <alignment horizontal="center" vertical="center" wrapText="1"/>
    </xf>
    <xf numFmtId="0" fontId="20" fillId="0" borderId="23" xfId="2" applyFont="1" applyBorder="1" applyAlignment="1">
      <alignment horizontal="center" vertical="center" wrapText="1"/>
    </xf>
    <xf numFmtId="0" fontId="20" fillId="0" borderId="19" xfId="2" applyFont="1" applyBorder="1" applyAlignment="1">
      <alignment horizontal="center" vertical="center" wrapText="1"/>
    </xf>
    <xf numFmtId="0" fontId="23" fillId="0" borderId="24" xfId="2" applyBorder="1" applyProtection="1">
      <protection locked="0"/>
    </xf>
    <xf numFmtId="0" fontId="23" fillId="0" borderId="8" xfId="2" applyBorder="1" applyProtection="1">
      <protection locked="0"/>
    </xf>
    <xf numFmtId="0" fontId="23" fillId="0" borderId="6" xfId="2" applyBorder="1" applyProtection="1">
      <protection locked="0"/>
    </xf>
    <xf numFmtId="4" fontId="23" fillId="0" borderId="9" xfId="2" applyNumberFormat="1" applyBorder="1" applyProtection="1">
      <protection locked="0"/>
    </xf>
    <xf numFmtId="4" fontId="23" fillId="0" borderId="25" xfId="2" applyNumberFormat="1" applyBorder="1" applyProtection="1">
      <protection locked="0"/>
    </xf>
    <xf numFmtId="0" fontId="23" fillId="0" borderId="1" xfId="2" applyBorder="1" applyProtection="1">
      <protection locked="0"/>
    </xf>
    <xf numFmtId="0" fontId="23" fillId="2" borderId="1" xfId="2" applyFill="1" applyBorder="1" applyProtection="1">
      <protection locked="0"/>
    </xf>
    <xf numFmtId="0" fontId="23" fillId="0" borderId="11" xfId="2" applyBorder="1" applyProtection="1">
      <protection locked="0"/>
    </xf>
    <xf numFmtId="4" fontId="23" fillId="0" borderId="11" xfId="2" applyNumberFormat="1" applyBorder="1" applyProtection="1">
      <protection locked="0"/>
    </xf>
    <xf numFmtId="4" fontId="23" fillId="0" borderId="26" xfId="2" applyNumberFormat="1" applyBorder="1" applyProtection="1">
      <protection locked="0"/>
    </xf>
    <xf numFmtId="0" fontId="23" fillId="0" borderId="2" xfId="2" applyBorder="1" applyProtection="1">
      <protection locked="0"/>
    </xf>
    <xf numFmtId="0" fontId="23" fillId="2" borderId="2" xfId="2" applyFill="1" applyBorder="1" applyProtection="1">
      <protection locked="0"/>
    </xf>
    <xf numFmtId="0" fontId="23" fillId="0" borderId="12" xfId="2" applyBorder="1" applyProtection="1">
      <protection locked="0"/>
    </xf>
    <xf numFmtId="4" fontId="23" fillId="0" borderId="12" xfId="2" applyNumberFormat="1" applyBorder="1" applyProtection="1">
      <protection locked="0"/>
    </xf>
    <xf numFmtId="4" fontId="23" fillId="0" borderId="27" xfId="2" applyNumberFormat="1" applyBorder="1" applyProtection="1">
      <protection locked="0"/>
    </xf>
    <xf numFmtId="0" fontId="19" fillId="0" borderId="16" xfId="2" applyFont="1" applyBorder="1" applyAlignment="1">
      <alignment horizontal="center"/>
    </xf>
    <xf numFmtId="4" fontId="20" fillId="0" borderId="23" xfId="2" applyNumberFormat="1" applyFont="1" applyBorder="1"/>
    <xf numFmtId="4" fontId="20" fillId="0" borderId="19" xfId="2" applyNumberFormat="1" applyFont="1" applyBorder="1"/>
    <xf numFmtId="0" fontId="21" fillId="0" borderId="0" xfId="2" applyFont="1"/>
    <xf numFmtId="0" fontId="22" fillId="0" borderId="0" xfId="2" applyFont="1" applyAlignment="1">
      <alignment horizontal="center" wrapText="1"/>
    </xf>
    <xf numFmtId="0" fontId="22" fillId="0" borderId="0" xfId="2" applyFont="1" applyAlignment="1">
      <alignment wrapText="1"/>
    </xf>
    <xf numFmtId="3" fontId="5" fillId="2" borderId="11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justify" vertical="top" wrapText="1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3" fontId="5" fillId="2" borderId="2" xfId="0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0" fontId="18" fillId="0" borderId="20" xfId="2" applyFont="1" applyBorder="1" applyAlignment="1">
      <alignment horizontal="center" vertical="center"/>
    </xf>
    <xf numFmtId="0" fontId="20" fillId="0" borderId="20" xfId="2" applyFont="1" applyBorder="1" applyAlignment="1">
      <alignment horizontal="left" vertical="center" wrapText="1"/>
    </xf>
    <xf numFmtId="0" fontId="19" fillId="0" borderId="22" xfId="2" applyFont="1" applyBorder="1" applyAlignment="1">
      <alignment horizontal="center"/>
    </xf>
  </cellXfs>
  <cellStyles count="3">
    <cellStyle name="Normal" xfId="0" builtinId="0"/>
    <cellStyle name="Normal 2" xfId="1" xr:uid="{00000000-0005-0000-0000-000006000000}"/>
    <cellStyle name="Normal 2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9"/>
  <sheetViews>
    <sheetView showGridLines="0" tabSelected="1" topLeftCell="A7" zoomScaleNormal="100" workbookViewId="0">
      <selection activeCell="G5" sqref="G5"/>
    </sheetView>
  </sheetViews>
  <sheetFormatPr baseColWidth="10" defaultColWidth="10.5703125" defaultRowHeight="15" x14ac:dyDescent="0.25"/>
  <cols>
    <col min="1" max="1" width="1.85546875" customWidth="1"/>
    <col min="2" max="4" width="1.7109375" customWidth="1"/>
    <col min="5" max="5" width="35.5703125" customWidth="1"/>
    <col min="6" max="6" width="16.140625" customWidth="1"/>
    <col min="7" max="7" width="14.28515625" customWidth="1"/>
    <col min="8" max="8" width="13.140625" customWidth="1"/>
    <col min="9" max="10" width="2" customWidth="1"/>
    <col min="11" max="11" width="32.28515625" customWidth="1"/>
    <col min="12" max="12" width="12.7109375" customWidth="1"/>
    <col min="13" max="13" width="12.85546875" customWidth="1"/>
    <col min="16" max="16" width="3.5703125" customWidth="1"/>
    <col min="17" max="17" width="3.28515625" customWidth="1"/>
    <col min="18" max="18" width="3.7109375" customWidth="1"/>
    <col min="19" max="19" width="38.85546875" customWidth="1"/>
    <col min="20" max="20" width="15.7109375" customWidth="1"/>
    <col min="21" max="21" width="16.7109375" customWidth="1"/>
  </cols>
  <sheetData>
    <row r="1" spans="2:14" s="2" customFormat="1" ht="12.75" x14ac:dyDescent="0.2">
      <c r="C1" s="3"/>
    </row>
    <row r="2" spans="2:14" s="4" customFormat="1" ht="30" customHeight="1" x14ac:dyDescent="0.2">
      <c r="B2" s="142" t="s">
        <v>118</v>
      </c>
      <c r="C2" s="142"/>
      <c r="D2" s="142"/>
      <c r="E2" s="142"/>
      <c r="F2" s="142"/>
      <c r="G2" s="142"/>
      <c r="H2" s="142"/>
      <c r="I2" s="5"/>
      <c r="J2" s="5"/>
      <c r="K2" s="5"/>
      <c r="L2" s="5"/>
      <c r="M2" s="5"/>
    </row>
    <row r="3" spans="2:14" s="4" customFormat="1" ht="12" customHeight="1" x14ac:dyDescent="0.2">
      <c r="B3" s="143" t="s">
        <v>0</v>
      </c>
      <c r="C3" s="143"/>
      <c r="D3" s="143"/>
      <c r="E3" s="143"/>
      <c r="F3" s="143"/>
      <c r="G3" s="143"/>
      <c r="H3" s="143"/>
      <c r="I3" s="6"/>
      <c r="J3" s="6"/>
      <c r="K3" s="6"/>
      <c r="L3" s="6"/>
      <c r="M3" s="6"/>
    </row>
    <row r="4" spans="2:14" s="4" customFormat="1" ht="12" customHeight="1" x14ac:dyDescent="0.2">
      <c r="B4" s="144" t="s">
        <v>1</v>
      </c>
      <c r="C4" s="144"/>
      <c r="D4" s="144"/>
      <c r="E4" s="144"/>
      <c r="F4" s="144"/>
      <c r="G4" s="144"/>
      <c r="H4" s="144"/>
      <c r="I4" s="6"/>
      <c r="J4" s="6"/>
      <c r="K4" s="6"/>
      <c r="L4" s="6"/>
      <c r="M4" s="6"/>
    </row>
    <row r="5" spans="2:14" s="7" customFormat="1" ht="12" customHeight="1" x14ac:dyDescent="0.25">
      <c r="B5" s="145" t="s">
        <v>2</v>
      </c>
      <c r="C5" s="145"/>
      <c r="D5" s="145"/>
      <c r="E5" s="145"/>
      <c r="F5" s="8" t="s">
        <v>3</v>
      </c>
      <c r="G5" s="9">
        <v>2022</v>
      </c>
      <c r="H5" s="10">
        <v>2021</v>
      </c>
    </row>
    <row r="6" spans="2:14" s="2" customFormat="1" ht="10.9" customHeight="1" x14ac:dyDescent="0.2">
      <c r="B6" s="11" t="s">
        <v>6</v>
      </c>
      <c r="C6" s="1"/>
      <c r="D6" s="11"/>
      <c r="E6" s="11"/>
      <c r="F6" s="12"/>
      <c r="G6" s="13">
        <f>SUM(G7:G10)</f>
        <v>369013.87</v>
      </c>
      <c r="H6" s="13">
        <f>SUM(H7+H8+H9+H10)</f>
        <v>347846.01</v>
      </c>
    </row>
    <row r="7" spans="2:14" s="2" customFormat="1" ht="10.9" customHeight="1" x14ac:dyDescent="0.2">
      <c r="B7" s="14"/>
      <c r="C7" s="15" t="s">
        <v>7</v>
      </c>
      <c r="D7" s="16" t="s">
        <v>8</v>
      </c>
      <c r="E7" s="17"/>
      <c r="F7" s="18"/>
      <c r="G7" s="19"/>
      <c r="H7" s="19"/>
    </row>
    <row r="8" spans="2:14" s="2" customFormat="1" ht="10.9" customHeight="1" x14ac:dyDescent="0.2">
      <c r="B8" s="14"/>
      <c r="C8" s="15" t="s">
        <v>9</v>
      </c>
      <c r="D8" s="16" t="s">
        <v>10</v>
      </c>
      <c r="E8" s="20"/>
      <c r="F8" s="21"/>
      <c r="G8" s="19"/>
      <c r="H8" s="19"/>
    </row>
    <row r="9" spans="2:14" s="2" customFormat="1" ht="10.9" customHeight="1" x14ac:dyDescent="0.2">
      <c r="B9" s="22"/>
      <c r="C9" s="15" t="s">
        <v>11</v>
      </c>
      <c r="D9" s="23" t="s">
        <v>12</v>
      </c>
      <c r="E9" s="20"/>
      <c r="F9" s="21"/>
      <c r="G9" s="24">
        <v>361809.3</v>
      </c>
      <c r="H9" s="24">
        <v>340221.44</v>
      </c>
    </row>
    <row r="10" spans="2:14" s="25" customFormat="1" ht="10.9" customHeight="1" x14ac:dyDescent="0.2">
      <c r="B10" s="14"/>
      <c r="C10" s="15" t="s">
        <v>13</v>
      </c>
      <c r="D10" s="16" t="s">
        <v>14</v>
      </c>
      <c r="E10" s="26"/>
      <c r="F10" s="27"/>
      <c r="G10" s="19">
        <v>7204.57</v>
      </c>
      <c r="H10" s="19">
        <v>7624.57</v>
      </c>
    </row>
    <row r="11" spans="2:14" s="2" customFormat="1" ht="10.9" customHeight="1" x14ac:dyDescent="0.2">
      <c r="B11" s="11" t="s">
        <v>15</v>
      </c>
      <c r="C11" s="1"/>
      <c r="D11" s="11"/>
      <c r="E11" s="11"/>
      <c r="F11" s="12"/>
      <c r="G11" s="13">
        <f>SUM(G12:G17)</f>
        <v>744990.35000000009</v>
      </c>
      <c r="H11" s="13">
        <f>SUM(H12+H13+H14+H15+H16+H17)</f>
        <v>710917.51</v>
      </c>
    </row>
    <row r="12" spans="2:14" s="2" customFormat="1" ht="10.9" customHeight="1" x14ac:dyDescent="0.2">
      <c r="B12" s="14"/>
      <c r="C12" s="15" t="s">
        <v>7</v>
      </c>
      <c r="D12" s="23" t="s">
        <v>16</v>
      </c>
      <c r="E12" s="17"/>
      <c r="F12" s="28"/>
      <c r="G12" s="29"/>
      <c r="H12" s="29"/>
    </row>
    <row r="13" spans="2:14" s="2" customFormat="1" ht="10.9" customHeight="1" x14ac:dyDescent="0.2">
      <c r="B13" s="22"/>
      <c r="C13" s="15" t="s">
        <v>9</v>
      </c>
      <c r="D13" s="23" t="s">
        <v>17</v>
      </c>
      <c r="E13" s="17"/>
      <c r="F13" s="28"/>
      <c r="G13" s="29"/>
      <c r="H13" s="29"/>
    </row>
    <row r="14" spans="2:14" s="2" customFormat="1" ht="10.9" customHeight="1" x14ac:dyDescent="0.2">
      <c r="B14" s="14"/>
      <c r="C14" s="15" t="s">
        <v>11</v>
      </c>
      <c r="D14" s="16" t="s">
        <v>18</v>
      </c>
      <c r="E14" s="20"/>
      <c r="F14" s="21"/>
      <c r="G14" s="19">
        <v>21354.17</v>
      </c>
      <c r="H14" s="19">
        <v>18368.849999999999</v>
      </c>
    </row>
    <row r="15" spans="2:14" s="2" customFormat="1" ht="10.9" customHeight="1" x14ac:dyDescent="0.2">
      <c r="B15" s="30"/>
      <c r="C15" s="15" t="s">
        <v>13</v>
      </c>
      <c r="D15" s="23" t="s">
        <v>19</v>
      </c>
      <c r="E15" s="20"/>
      <c r="F15" s="21"/>
      <c r="G15" s="29"/>
      <c r="H15" s="29"/>
    </row>
    <row r="16" spans="2:14" s="2" customFormat="1" ht="10.9" customHeight="1" x14ac:dyDescent="0.2">
      <c r="B16" s="14"/>
      <c r="C16" s="15" t="s">
        <v>20</v>
      </c>
      <c r="D16" s="23" t="s">
        <v>21</v>
      </c>
      <c r="E16" s="20"/>
      <c r="F16" s="21"/>
      <c r="G16" s="29"/>
      <c r="H16" s="29"/>
      <c r="N16" s="31"/>
    </row>
    <row r="17" spans="2:14" s="32" customFormat="1" ht="10.9" customHeight="1" x14ac:dyDescent="0.2">
      <c r="B17" s="33"/>
      <c r="C17" s="34" t="s">
        <v>22</v>
      </c>
      <c r="D17" s="35" t="s">
        <v>23</v>
      </c>
      <c r="E17" s="35"/>
      <c r="F17" s="36"/>
      <c r="G17" s="19">
        <v>723636.18</v>
      </c>
      <c r="H17" s="19">
        <v>692548.66</v>
      </c>
      <c r="N17" s="37"/>
    </row>
    <row r="18" spans="2:14" s="32" customFormat="1" ht="10.9" customHeight="1" x14ac:dyDescent="0.2">
      <c r="B18" s="140" t="s">
        <v>24</v>
      </c>
      <c r="C18" s="140"/>
      <c r="D18" s="140"/>
      <c r="E18" s="140"/>
      <c r="F18" s="38"/>
      <c r="G18" s="39">
        <f>SUM(G6+G11)</f>
        <v>1114004.2200000002</v>
      </c>
      <c r="H18" s="39">
        <f>SUM(H6+H11)</f>
        <v>1058763.52</v>
      </c>
      <c r="N18" s="37"/>
    </row>
    <row r="19" spans="2:14" s="40" customFormat="1" ht="10.9" customHeight="1" x14ac:dyDescent="0.2">
      <c r="B19" s="41"/>
      <c r="C19" s="41"/>
      <c r="D19" s="41"/>
      <c r="E19" s="41"/>
      <c r="F19" s="41"/>
      <c r="G19" s="41"/>
      <c r="H19" s="41"/>
    </row>
    <row r="20" spans="2:14" s="40" customFormat="1" ht="11.25" customHeight="1" x14ac:dyDescent="0.2">
      <c r="B20" s="138" t="s">
        <v>25</v>
      </c>
      <c r="C20" s="138"/>
      <c r="D20" s="138"/>
      <c r="E20" s="138"/>
      <c r="F20" s="42" t="s">
        <v>3</v>
      </c>
      <c r="G20" s="10" t="s">
        <v>4</v>
      </c>
      <c r="H20" s="10" t="s">
        <v>5</v>
      </c>
    </row>
    <row r="21" spans="2:14" s="40" customFormat="1" ht="10.9" customHeight="1" x14ac:dyDescent="0.2">
      <c r="B21" s="43" t="s">
        <v>26</v>
      </c>
      <c r="C21" s="44"/>
      <c r="D21" s="43"/>
      <c r="E21" s="11"/>
      <c r="F21" s="45"/>
      <c r="G21" s="46">
        <f>SUM(G22+G25)</f>
        <v>860471.52</v>
      </c>
      <c r="H21" s="46">
        <f>SUM(H22+H25)</f>
        <v>843517.97</v>
      </c>
    </row>
    <row r="22" spans="2:14" s="40" customFormat="1" ht="10.9" customHeight="1" x14ac:dyDescent="0.2">
      <c r="B22" s="47"/>
      <c r="C22" s="48" t="s">
        <v>27</v>
      </c>
      <c r="D22" s="49"/>
      <c r="E22" s="50"/>
      <c r="F22" s="51"/>
      <c r="G22" s="52">
        <f>SUM(G23+G24)</f>
        <v>860471.52</v>
      </c>
      <c r="H22" s="52">
        <f>SUM(H23+H24)</f>
        <v>843517.97</v>
      </c>
    </row>
    <row r="23" spans="2:14" s="53" customFormat="1" ht="10.9" customHeight="1" x14ac:dyDescent="0.2">
      <c r="B23" s="14"/>
      <c r="C23" s="15" t="s">
        <v>7</v>
      </c>
      <c r="D23" s="16" t="s">
        <v>28</v>
      </c>
      <c r="E23" s="20"/>
      <c r="F23" s="21"/>
      <c r="G23" s="19">
        <v>845438.25</v>
      </c>
      <c r="H23" s="19">
        <v>735069.76</v>
      </c>
    </row>
    <row r="24" spans="2:14" s="53" customFormat="1" ht="10.9" customHeight="1" x14ac:dyDescent="0.2">
      <c r="B24" s="22"/>
      <c r="C24" s="15" t="s">
        <v>9</v>
      </c>
      <c r="D24" s="16" t="s">
        <v>29</v>
      </c>
      <c r="E24" s="20"/>
      <c r="F24" s="21"/>
      <c r="G24" s="19">
        <v>15033.27</v>
      </c>
      <c r="H24" s="19">
        <v>108448.21</v>
      </c>
    </row>
    <row r="25" spans="2:14" s="53" customFormat="1" ht="20.25" customHeight="1" x14ac:dyDescent="0.2">
      <c r="B25" s="22"/>
      <c r="C25" s="139" t="s">
        <v>30</v>
      </c>
      <c r="D25" s="139"/>
      <c r="E25" s="139"/>
      <c r="F25" s="21"/>
      <c r="G25" s="19"/>
      <c r="H25" s="19"/>
    </row>
    <row r="26" spans="2:14" s="53" customFormat="1" ht="10.9" customHeight="1" x14ac:dyDescent="0.2">
      <c r="B26" s="11" t="s">
        <v>31</v>
      </c>
      <c r="C26" s="54"/>
      <c r="D26" s="54"/>
      <c r="E26" s="55"/>
      <c r="F26" s="56"/>
      <c r="G26" s="39">
        <f>SUM(G27+G28)</f>
        <v>0</v>
      </c>
      <c r="H26" s="39">
        <f>SUM(H27+H28)</f>
        <v>0</v>
      </c>
    </row>
    <row r="27" spans="2:14" s="53" customFormat="1" ht="10.9" customHeight="1" x14ac:dyDescent="0.2">
      <c r="B27" s="14"/>
      <c r="C27" s="15" t="s">
        <v>7</v>
      </c>
      <c r="D27" s="23" t="s">
        <v>32</v>
      </c>
      <c r="E27" s="20"/>
      <c r="F27" s="21"/>
      <c r="G27" s="19"/>
      <c r="H27" s="19"/>
    </row>
    <row r="28" spans="2:14" s="53" customFormat="1" ht="10.9" customHeight="1" x14ac:dyDescent="0.2">
      <c r="B28" s="14"/>
      <c r="C28" s="15" t="s">
        <v>9</v>
      </c>
      <c r="D28" s="23" t="s">
        <v>33</v>
      </c>
      <c r="E28" s="20"/>
      <c r="F28" s="21"/>
      <c r="G28" s="19"/>
      <c r="H28" s="19"/>
    </row>
    <row r="29" spans="2:14" s="53" customFormat="1" ht="10.9" customHeight="1" x14ac:dyDescent="0.2">
      <c r="B29" s="11" t="s">
        <v>34</v>
      </c>
      <c r="C29" s="54"/>
      <c r="D29" s="54"/>
      <c r="E29" s="55"/>
      <c r="F29" s="56"/>
      <c r="G29" s="39">
        <f>SUM(G30+G31+G32+G33)</f>
        <v>253532.7</v>
      </c>
      <c r="H29" s="39">
        <f>SUM(H30+H31+H32+H33)</f>
        <v>215245.55000000002</v>
      </c>
    </row>
    <row r="30" spans="2:14" s="53" customFormat="1" ht="10.9" customHeight="1" x14ac:dyDescent="0.2">
      <c r="B30" s="57"/>
      <c r="C30" s="58" t="s">
        <v>7</v>
      </c>
      <c r="D30" s="58" t="s">
        <v>35</v>
      </c>
      <c r="E30" s="59"/>
      <c r="F30" s="60"/>
      <c r="G30" s="19"/>
      <c r="H30" s="19"/>
    </row>
    <row r="31" spans="2:14" s="53" customFormat="1" ht="10.9" customHeight="1" x14ac:dyDescent="0.2">
      <c r="B31" s="14"/>
      <c r="C31" s="15" t="s">
        <v>9</v>
      </c>
      <c r="D31" s="16" t="s">
        <v>36</v>
      </c>
      <c r="E31" s="20"/>
      <c r="F31" s="21"/>
      <c r="G31" s="19">
        <v>189267.13</v>
      </c>
      <c r="H31" s="19">
        <v>186992.42</v>
      </c>
    </row>
    <row r="32" spans="2:14" s="53" customFormat="1" ht="10.9" customHeight="1" x14ac:dyDescent="0.2">
      <c r="B32" s="22"/>
      <c r="C32" s="15" t="s">
        <v>11</v>
      </c>
      <c r="D32" s="16" t="s">
        <v>37</v>
      </c>
      <c r="E32" s="20"/>
      <c r="F32" s="21"/>
      <c r="G32" s="19">
        <v>64265.57</v>
      </c>
      <c r="H32" s="19">
        <v>28253.13</v>
      </c>
    </row>
    <row r="33" spans="2:8" s="53" customFormat="1" ht="10.9" customHeight="1" x14ac:dyDescent="0.2">
      <c r="B33" s="22"/>
      <c r="C33" s="15" t="s">
        <v>13</v>
      </c>
      <c r="D33" s="23" t="s">
        <v>21</v>
      </c>
      <c r="E33" s="20"/>
      <c r="F33" s="21"/>
      <c r="G33" s="19"/>
      <c r="H33" s="19"/>
    </row>
    <row r="34" spans="2:8" s="53" customFormat="1" ht="10.9" customHeight="1" x14ac:dyDescent="0.2">
      <c r="B34" s="140" t="s">
        <v>38</v>
      </c>
      <c r="C34" s="140"/>
      <c r="D34" s="140"/>
      <c r="E34" s="140"/>
      <c r="F34" s="38"/>
      <c r="G34" s="39">
        <f>SUM(G29+G26+G21)</f>
        <v>1114004.22</v>
      </c>
      <c r="H34" s="39">
        <f>SUM(H29+H26+H21)</f>
        <v>1058763.52</v>
      </c>
    </row>
    <row r="35" spans="2:8" s="53" customFormat="1" ht="12" customHeight="1" x14ac:dyDescent="0.2"/>
    <row r="36" spans="2:8" s="53" customFormat="1" ht="22.5" customHeight="1" x14ac:dyDescent="0.2">
      <c r="B36" s="141"/>
      <c r="C36" s="141"/>
      <c r="D36" s="141"/>
      <c r="E36" s="141"/>
      <c r="F36" s="141"/>
      <c r="G36" s="141"/>
      <c r="H36" s="61"/>
    </row>
    <row r="37" spans="2:8" s="53" customFormat="1" ht="12" customHeight="1" x14ac:dyDescent="0.2"/>
    <row r="38" spans="2:8" s="53" customFormat="1" ht="12" customHeight="1" x14ac:dyDescent="0.2">
      <c r="E38" s="62"/>
      <c r="F38" s="62"/>
      <c r="G38" s="63"/>
    </row>
    <row r="39" spans="2:8" s="53" customFormat="1" ht="12" customHeight="1" x14ac:dyDescent="0.2"/>
    <row r="40" spans="2:8" s="53" customFormat="1" ht="12" customHeight="1" x14ac:dyDescent="0.2"/>
    <row r="41" spans="2:8" s="53" customFormat="1" ht="12" customHeight="1" x14ac:dyDescent="0.2"/>
    <row r="42" spans="2:8" s="53" customFormat="1" ht="12" customHeight="1" x14ac:dyDescent="0.2"/>
    <row r="43" spans="2:8" s="53" customFormat="1" ht="12" customHeight="1" x14ac:dyDescent="0.2"/>
    <row r="44" spans="2:8" s="53" customFormat="1" ht="12" customHeight="1" x14ac:dyDescent="0.2"/>
    <row r="45" spans="2:8" s="53" customFormat="1" ht="12" customHeight="1" x14ac:dyDescent="0.2"/>
    <row r="46" spans="2:8" s="53" customFormat="1" ht="12" customHeight="1" x14ac:dyDescent="0.2"/>
    <row r="47" spans="2:8" s="53" customFormat="1" ht="12" customHeight="1" x14ac:dyDescent="0.2"/>
    <row r="48" spans="2:8" s="53" customFormat="1" ht="12" customHeight="1" x14ac:dyDescent="0.2"/>
    <row r="49" spans="3:3" s="2" customFormat="1" ht="12.75" x14ac:dyDescent="0.2">
      <c r="C49" s="3"/>
    </row>
  </sheetData>
  <sheetProtection sheet="1" objects="1" scenarios="1" insertColumns="0" insertRows="0"/>
  <mergeCells count="9">
    <mergeCell ref="B20:E20"/>
    <mergeCell ref="C25:E25"/>
    <mergeCell ref="B34:E34"/>
    <mergeCell ref="B36:G36"/>
    <mergeCell ref="B2:H2"/>
    <mergeCell ref="B3:H3"/>
    <mergeCell ref="B4:H4"/>
    <mergeCell ref="B5:E5"/>
    <mergeCell ref="B18:E18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1"/>
  <sheetViews>
    <sheetView showGridLines="0" topLeftCell="A4" zoomScaleNormal="100" workbookViewId="0">
      <selection activeCell="B2" sqref="B2:H2"/>
    </sheetView>
  </sheetViews>
  <sheetFormatPr baseColWidth="10" defaultColWidth="10.5703125" defaultRowHeight="15" x14ac:dyDescent="0.25"/>
  <cols>
    <col min="1" max="1" width="3.28515625" customWidth="1"/>
    <col min="2" max="2" width="3.5703125" customWidth="1"/>
    <col min="3" max="3" width="3.28515625" customWidth="1"/>
    <col min="4" max="4" width="3.7109375" customWidth="1"/>
    <col min="5" max="5" width="51.85546875" customWidth="1"/>
    <col min="6" max="6" width="14.5703125" customWidth="1"/>
    <col min="7" max="7" width="13" customWidth="1"/>
  </cols>
  <sheetData>
    <row r="1" spans="2:8" ht="9" customHeight="1" x14ac:dyDescent="0.25"/>
    <row r="2" spans="2:8" ht="30" customHeight="1" x14ac:dyDescent="0.25">
      <c r="B2" s="142" t="s">
        <v>118</v>
      </c>
      <c r="C2" s="142"/>
      <c r="D2" s="142"/>
      <c r="E2" s="142"/>
      <c r="F2" s="142"/>
      <c r="G2" s="142"/>
      <c r="H2" s="142"/>
    </row>
    <row r="3" spans="2:8" x14ac:dyDescent="0.25">
      <c r="B3" s="146" t="s">
        <v>39</v>
      </c>
      <c r="C3" s="146"/>
      <c r="D3" s="146"/>
      <c r="E3" s="146"/>
      <c r="F3" s="146"/>
      <c r="G3" s="146"/>
      <c r="H3" s="146"/>
    </row>
    <row r="4" spans="2:8" x14ac:dyDescent="0.25">
      <c r="B4" s="145" t="s">
        <v>1</v>
      </c>
      <c r="C4" s="145"/>
      <c r="D4" s="145"/>
      <c r="E4" s="145"/>
      <c r="F4" s="145"/>
      <c r="G4" s="145"/>
      <c r="H4" s="145"/>
    </row>
    <row r="5" spans="2:8" x14ac:dyDescent="0.25">
      <c r="B5" s="64"/>
      <c r="C5" s="65"/>
      <c r="D5" s="65"/>
      <c r="E5" s="65"/>
      <c r="F5" s="42" t="s">
        <v>3</v>
      </c>
      <c r="G5" s="9">
        <v>2022</v>
      </c>
      <c r="H5" s="10">
        <v>2021</v>
      </c>
    </row>
    <row r="6" spans="2:8" ht="10.9" customHeight="1" x14ac:dyDescent="0.25">
      <c r="B6" s="66"/>
      <c r="C6" s="67" t="s">
        <v>40</v>
      </c>
      <c r="D6" s="67" t="s">
        <v>41</v>
      </c>
      <c r="E6" s="67"/>
      <c r="F6" s="68"/>
      <c r="G6" s="69">
        <v>577186.15</v>
      </c>
      <c r="H6" s="69">
        <v>568969.29</v>
      </c>
    </row>
    <row r="7" spans="2:8" ht="12.75" customHeight="1" x14ac:dyDescent="0.25">
      <c r="B7" s="70"/>
      <c r="C7" s="71" t="s">
        <v>42</v>
      </c>
      <c r="D7" s="67" t="s">
        <v>43</v>
      </c>
      <c r="E7" s="71"/>
      <c r="F7" s="72"/>
      <c r="G7" s="73">
        <f>SUM(G8+G9+G11+G10)</f>
        <v>175970.9</v>
      </c>
      <c r="H7" s="73">
        <f>SUM(H8+H9+H11+H10)</f>
        <v>190885.24</v>
      </c>
    </row>
    <row r="8" spans="2:8" ht="12" customHeight="1" x14ac:dyDescent="0.25">
      <c r="B8" s="70"/>
      <c r="C8" s="74" t="s">
        <v>44</v>
      </c>
      <c r="D8" s="75" t="s">
        <v>45</v>
      </c>
      <c r="E8" s="71"/>
      <c r="F8" s="72"/>
      <c r="G8" s="76">
        <v>163268.9</v>
      </c>
      <c r="H8" s="76">
        <v>177855.34</v>
      </c>
    </row>
    <row r="9" spans="2:8" ht="12" customHeight="1" x14ac:dyDescent="0.25">
      <c r="B9" s="70"/>
      <c r="C9" s="74" t="s">
        <v>46</v>
      </c>
      <c r="D9" s="77" t="s">
        <v>47</v>
      </c>
      <c r="E9" s="75"/>
      <c r="F9" s="78"/>
      <c r="G9" s="76"/>
      <c r="H9" s="76"/>
    </row>
    <row r="10" spans="2:8" s="79" customFormat="1" ht="10.9" customHeight="1" x14ac:dyDescent="0.25">
      <c r="B10" s="80"/>
      <c r="C10" s="75" t="s">
        <v>48</v>
      </c>
      <c r="D10" s="77" t="s">
        <v>49</v>
      </c>
      <c r="E10" s="75"/>
      <c r="F10" s="78"/>
      <c r="G10" s="76"/>
      <c r="H10" s="76"/>
    </row>
    <row r="11" spans="2:8" ht="10.9" customHeight="1" x14ac:dyDescent="0.25">
      <c r="B11" s="80"/>
      <c r="C11" s="75" t="s">
        <v>50</v>
      </c>
      <c r="D11" s="81" t="s">
        <v>51</v>
      </c>
      <c r="E11" s="82"/>
      <c r="F11" s="83"/>
      <c r="G11" s="76">
        <v>12702</v>
      </c>
      <c r="H11" s="76">
        <v>13029.9</v>
      </c>
    </row>
    <row r="12" spans="2:8" ht="13.5" customHeight="1" x14ac:dyDescent="0.25">
      <c r="B12" s="84" t="s">
        <v>52</v>
      </c>
      <c r="C12" s="85" t="s">
        <v>53</v>
      </c>
      <c r="D12" s="86"/>
      <c r="E12" s="86"/>
      <c r="F12" s="87"/>
      <c r="G12" s="88">
        <f>SUM(G6+G7)</f>
        <v>753157.05</v>
      </c>
      <c r="H12" s="88">
        <f>SUM(H6+H7)</f>
        <v>759854.53</v>
      </c>
    </row>
    <row r="13" spans="2:8" ht="11.25" customHeight="1" x14ac:dyDescent="0.25">
      <c r="B13" s="66"/>
      <c r="C13" s="67" t="s">
        <v>54</v>
      </c>
      <c r="D13" s="67" t="s">
        <v>55</v>
      </c>
      <c r="E13" s="67"/>
      <c r="F13" s="68"/>
      <c r="G13" s="69">
        <v>-371822.18</v>
      </c>
      <c r="H13" s="69">
        <v>-329644.07</v>
      </c>
    </row>
    <row r="14" spans="2:8" ht="10.9" customHeight="1" x14ac:dyDescent="0.25">
      <c r="B14" s="80"/>
      <c r="C14" s="67" t="s">
        <v>56</v>
      </c>
      <c r="D14" s="67" t="s">
        <v>57</v>
      </c>
      <c r="E14" s="75"/>
      <c r="F14" s="78"/>
      <c r="G14" s="69">
        <v>-359889.46</v>
      </c>
      <c r="H14" s="69">
        <v>-314475.15000000002</v>
      </c>
    </row>
    <row r="15" spans="2:8" ht="10.9" customHeight="1" x14ac:dyDescent="0.25">
      <c r="B15" s="80"/>
      <c r="C15" s="67" t="s">
        <v>58</v>
      </c>
      <c r="D15" s="67" t="s">
        <v>59</v>
      </c>
      <c r="E15" s="75"/>
      <c r="F15" s="78"/>
      <c r="G15" s="69">
        <v>-6412.14</v>
      </c>
      <c r="H15" s="69">
        <v>-7103.68</v>
      </c>
    </row>
    <row r="16" spans="2:8" ht="10.9" customHeight="1" x14ac:dyDescent="0.25">
      <c r="B16" s="84" t="s">
        <v>60</v>
      </c>
      <c r="C16" s="85" t="s">
        <v>61</v>
      </c>
      <c r="D16" s="85"/>
      <c r="E16" s="86"/>
      <c r="F16" s="87"/>
      <c r="G16" s="88">
        <f>SUM(G13+G14+G15)</f>
        <v>-738123.78</v>
      </c>
      <c r="H16" s="88">
        <f>SUM(H13+H14+H15)</f>
        <v>-651222.9</v>
      </c>
    </row>
    <row r="17" spans="2:8" ht="5.25" customHeight="1" x14ac:dyDescent="0.25">
      <c r="B17" s="89"/>
      <c r="C17" s="90"/>
      <c r="D17" s="90"/>
      <c r="E17" s="91"/>
      <c r="F17" s="78"/>
      <c r="G17" s="92"/>
      <c r="H17" s="92"/>
    </row>
    <row r="18" spans="2:8" s="79" customFormat="1" ht="12" customHeight="1" x14ac:dyDescent="0.25">
      <c r="B18" s="84" t="s">
        <v>62</v>
      </c>
      <c r="C18" s="85" t="s">
        <v>63</v>
      </c>
      <c r="D18" s="86"/>
      <c r="E18" s="86"/>
      <c r="F18" s="87"/>
      <c r="G18" s="88">
        <f>SUM(G12+G16)</f>
        <v>15033.270000000019</v>
      </c>
      <c r="H18" s="88">
        <f>SUM(H12+H16)</f>
        <v>108631.63</v>
      </c>
    </row>
    <row r="19" spans="2:8" ht="5.25" hidden="1" customHeight="1" x14ac:dyDescent="0.25">
      <c r="B19" s="67"/>
      <c r="C19" s="67"/>
      <c r="D19" s="67"/>
      <c r="E19" s="67"/>
      <c r="F19" s="68"/>
      <c r="G19" s="73"/>
      <c r="H19" s="73"/>
    </row>
    <row r="20" spans="2:8" ht="10.9" customHeight="1" x14ac:dyDescent="0.25">
      <c r="B20" s="80"/>
      <c r="C20" s="67" t="s">
        <v>64</v>
      </c>
      <c r="D20" s="67" t="s">
        <v>65</v>
      </c>
      <c r="E20" s="75"/>
      <c r="F20" s="78"/>
      <c r="G20" s="69"/>
      <c r="H20" s="69">
        <v>-43.07</v>
      </c>
    </row>
    <row r="21" spans="2:8" ht="10.9" customHeight="1" x14ac:dyDescent="0.25">
      <c r="B21" s="80"/>
      <c r="C21" s="67" t="s">
        <v>66</v>
      </c>
      <c r="D21" s="67" t="s">
        <v>67</v>
      </c>
      <c r="E21" s="75"/>
      <c r="F21" s="78"/>
      <c r="G21" s="76"/>
      <c r="H21" s="76"/>
    </row>
    <row r="22" spans="2:8" ht="5.25" hidden="1" customHeight="1" x14ac:dyDescent="0.25">
      <c r="B22" s="80"/>
      <c r="C22" s="67"/>
      <c r="D22" s="67"/>
      <c r="E22" s="75"/>
      <c r="F22" s="78"/>
      <c r="G22" s="76"/>
      <c r="H22" s="76"/>
    </row>
    <row r="23" spans="2:8" ht="10.5" customHeight="1" x14ac:dyDescent="0.25">
      <c r="B23" s="80"/>
      <c r="C23" s="67" t="s">
        <v>68</v>
      </c>
      <c r="D23" s="67" t="s">
        <v>69</v>
      </c>
      <c r="E23" s="75"/>
      <c r="F23" s="78"/>
      <c r="G23" s="76"/>
      <c r="H23" s="76"/>
    </row>
    <row r="24" spans="2:8" ht="10.5" customHeight="1" x14ac:dyDescent="0.25">
      <c r="B24" s="84" t="s">
        <v>70</v>
      </c>
      <c r="C24" s="85" t="s">
        <v>71</v>
      </c>
      <c r="D24" s="86"/>
      <c r="E24" s="93"/>
      <c r="F24" s="87"/>
      <c r="G24" s="88">
        <f>SUM(G20,G21,G23)</f>
        <v>0</v>
      </c>
      <c r="H24" s="88">
        <f>SUM(H20,H21,H23)</f>
        <v>-43.07</v>
      </c>
    </row>
    <row r="25" spans="2:8" ht="11.25" customHeight="1" x14ac:dyDescent="0.25">
      <c r="B25" s="84" t="s">
        <v>72</v>
      </c>
      <c r="C25" s="85" t="s">
        <v>73</v>
      </c>
      <c r="D25" s="86"/>
      <c r="E25" s="86"/>
      <c r="F25" s="87"/>
      <c r="G25" s="88">
        <f>SUM(G18+G24)</f>
        <v>15033.270000000019</v>
      </c>
      <c r="H25" s="88">
        <f>SUM(H18+H24)</f>
        <v>108588.56</v>
      </c>
    </row>
    <row r="26" spans="2:8" ht="5.25" hidden="1" customHeight="1" x14ac:dyDescent="0.25">
      <c r="B26" s="67"/>
      <c r="C26" s="67"/>
      <c r="D26" s="67"/>
      <c r="E26" s="67"/>
      <c r="F26" s="68"/>
      <c r="G26" s="73"/>
      <c r="H26" s="73"/>
    </row>
    <row r="27" spans="2:8" ht="10.9" customHeight="1" x14ac:dyDescent="0.25">
      <c r="B27" s="66"/>
      <c r="C27" s="67" t="s">
        <v>74</v>
      </c>
      <c r="D27" s="67" t="s">
        <v>75</v>
      </c>
      <c r="E27" s="75"/>
      <c r="F27" s="78"/>
      <c r="G27" s="69"/>
      <c r="H27" s="69"/>
    </row>
    <row r="28" spans="2:8" ht="10.9" customHeight="1" x14ac:dyDescent="0.25">
      <c r="B28" s="66"/>
      <c r="C28" s="67" t="s">
        <v>76</v>
      </c>
      <c r="D28" s="67" t="s">
        <v>77</v>
      </c>
      <c r="E28" s="75"/>
      <c r="F28" s="78"/>
      <c r="G28" s="69"/>
      <c r="H28" s="69"/>
    </row>
    <row r="29" spans="2:8" ht="11.25" customHeight="1" x14ac:dyDescent="0.25">
      <c r="B29" s="66"/>
      <c r="C29" s="67" t="s">
        <v>78</v>
      </c>
      <c r="D29" s="67" t="s">
        <v>79</v>
      </c>
      <c r="E29" s="75"/>
      <c r="F29" s="78"/>
      <c r="G29" s="69"/>
      <c r="H29" s="69"/>
    </row>
    <row r="30" spans="2:8" ht="10.9" customHeight="1" x14ac:dyDescent="0.25">
      <c r="B30" s="84" t="s">
        <v>80</v>
      </c>
      <c r="C30" s="85" t="s">
        <v>81</v>
      </c>
      <c r="D30" s="86"/>
      <c r="E30" s="86"/>
      <c r="F30" s="87"/>
      <c r="G30" s="88">
        <f>SUM(G27+G28+G29)</f>
        <v>0</v>
      </c>
      <c r="H30" s="88">
        <f>SUM(H27+H28+H29)</f>
        <v>0</v>
      </c>
    </row>
    <row r="31" spans="2:8" ht="10.9" customHeight="1" x14ac:dyDescent="0.25">
      <c r="B31" s="80"/>
      <c r="C31" s="67" t="s">
        <v>82</v>
      </c>
      <c r="D31" s="67" t="s">
        <v>83</v>
      </c>
      <c r="E31" s="75"/>
      <c r="F31" s="78"/>
      <c r="G31" s="69"/>
      <c r="H31" s="69"/>
    </row>
    <row r="32" spans="2:8" ht="10.9" customHeight="1" x14ac:dyDescent="0.25">
      <c r="B32" s="80"/>
      <c r="C32" s="67" t="s">
        <v>84</v>
      </c>
      <c r="D32" s="67" t="s">
        <v>85</v>
      </c>
      <c r="E32" s="75"/>
      <c r="F32" s="78"/>
      <c r="G32" s="69"/>
      <c r="H32" s="69">
        <v>-140.35</v>
      </c>
    </row>
    <row r="33" spans="2:8" ht="10.9" customHeight="1" x14ac:dyDescent="0.25">
      <c r="B33" s="80"/>
      <c r="C33" s="67" t="s">
        <v>86</v>
      </c>
      <c r="D33" s="67" t="s">
        <v>87</v>
      </c>
      <c r="E33" s="75"/>
      <c r="F33" s="78"/>
      <c r="G33" s="76"/>
      <c r="H33" s="76"/>
    </row>
    <row r="34" spans="2:8" s="79" customFormat="1" ht="12" customHeight="1" x14ac:dyDescent="0.25">
      <c r="B34" s="84" t="s">
        <v>88</v>
      </c>
      <c r="C34" s="85" t="s">
        <v>89</v>
      </c>
      <c r="D34" s="86"/>
      <c r="E34" s="86"/>
      <c r="F34" s="87"/>
      <c r="G34" s="88">
        <f>SUM(G31+G32+G33)</f>
        <v>0</v>
      </c>
      <c r="H34" s="88">
        <f>SUM(H31+H32+H33)</f>
        <v>-140.35</v>
      </c>
    </row>
    <row r="35" spans="2:8" s="79" customFormat="1" ht="12" customHeight="1" x14ac:dyDescent="0.25">
      <c r="B35" s="84" t="s">
        <v>90</v>
      </c>
      <c r="C35" s="85" t="s">
        <v>91</v>
      </c>
      <c r="D35" s="86"/>
      <c r="E35" s="86"/>
      <c r="F35" s="87"/>
      <c r="G35" s="88">
        <f>SUM(G25+G30+G34)</f>
        <v>15033.270000000019</v>
      </c>
      <c r="H35" s="88">
        <f>SUM(H25+H30+H34)</f>
        <v>108448.20999999999</v>
      </c>
    </row>
    <row r="36" spans="2:8" ht="12" customHeight="1" x14ac:dyDescent="0.25">
      <c r="B36" s="66"/>
      <c r="C36" s="67" t="s">
        <v>92</v>
      </c>
      <c r="D36" s="67" t="s">
        <v>93</v>
      </c>
      <c r="E36" s="75"/>
      <c r="F36" s="94"/>
      <c r="G36" s="95"/>
      <c r="H36" s="95"/>
    </row>
    <row r="37" spans="2:8" ht="15.75" customHeight="1" x14ac:dyDescent="0.25">
      <c r="B37" s="96" t="s">
        <v>94</v>
      </c>
      <c r="C37" s="97" t="s">
        <v>95</v>
      </c>
      <c r="D37" s="98"/>
      <c r="E37" s="99"/>
      <c r="F37" s="100"/>
      <c r="G37" s="101">
        <f>SUM(G35+G36)</f>
        <v>15033.270000000019</v>
      </c>
      <c r="H37" s="102">
        <f>SUM(H35+H36)</f>
        <v>108448.20999999999</v>
      </c>
    </row>
    <row r="39" spans="2:8" ht="24" customHeight="1" x14ac:dyDescent="0.25">
      <c r="B39" s="141"/>
      <c r="C39" s="141"/>
      <c r="D39" s="141"/>
      <c r="E39" s="141"/>
      <c r="F39" s="141"/>
      <c r="G39" s="141"/>
    </row>
    <row r="41" spans="2:8" x14ac:dyDescent="0.25">
      <c r="E41" s="62"/>
      <c r="F41" s="62"/>
      <c r="G41" s="63"/>
      <c r="H41" s="103"/>
    </row>
  </sheetData>
  <sheetProtection sheet="1" objects="1" scenarios="1" insertColumns="0" insertRows="0"/>
  <mergeCells count="4">
    <mergeCell ref="B2:H2"/>
    <mergeCell ref="B3:H3"/>
    <mergeCell ref="B4:H4"/>
    <mergeCell ref="B39:G39"/>
  </mergeCells>
  <pageMargins left="0.98425196850393704" right="0" top="0.98425196850393704" bottom="0.98425196850393704" header="0.51181102362204722" footer="0.51181102362204722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2E35F-1D52-41CE-8AF6-C77D6A19C1B6}">
  <dimension ref="A1:H32"/>
  <sheetViews>
    <sheetView topLeftCell="A10" workbookViewId="0">
      <selection activeCell="G3" sqref="G3"/>
    </sheetView>
  </sheetViews>
  <sheetFormatPr baseColWidth="10" defaultRowHeight="15" x14ac:dyDescent="0.25"/>
  <cols>
    <col min="1" max="1" width="14.5703125" customWidth="1"/>
    <col min="2" max="2" width="25" customWidth="1"/>
    <col min="3" max="3" width="43.85546875" customWidth="1"/>
    <col min="4" max="4" width="13.28515625" customWidth="1"/>
  </cols>
  <sheetData>
    <row r="1" spans="1:8" ht="24" thickBot="1" x14ac:dyDescent="0.3">
      <c r="A1" s="147" t="s">
        <v>96</v>
      </c>
      <c r="B1" s="147"/>
      <c r="C1" s="147"/>
      <c r="D1" s="147"/>
      <c r="E1" s="147"/>
      <c r="F1" s="147"/>
      <c r="G1" s="105"/>
      <c r="H1" s="105"/>
    </row>
    <row r="2" spans="1:8" ht="19.5" thickBot="1" x14ac:dyDescent="0.35">
      <c r="A2" s="106" t="s">
        <v>97</v>
      </c>
      <c r="B2" s="107" t="s">
        <v>118</v>
      </c>
      <c r="C2" s="108" t="s">
        <v>98</v>
      </c>
      <c r="D2" s="109" t="s">
        <v>119</v>
      </c>
      <c r="E2" s="108" t="s">
        <v>99</v>
      </c>
      <c r="F2" s="110">
        <v>2022</v>
      </c>
      <c r="G2" s="104"/>
      <c r="H2" s="104"/>
    </row>
    <row r="3" spans="1:8" ht="15.75" thickBot="1" x14ac:dyDescent="0.3">
      <c r="A3" s="148" t="s">
        <v>100</v>
      </c>
      <c r="B3" s="148"/>
      <c r="C3" s="148"/>
      <c r="D3" s="148"/>
      <c r="E3" s="148"/>
      <c r="F3" s="148"/>
      <c r="G3" s="111"/>
      <c r="H3" s="111"/>
    </row>
    <row r="4" spans="1:8" ht="75.75" thickBot="1" x14ac:dyDescent="0.3">
      <c r="A4" s="112" t="s">
        <v>101</v>
      </c>
      <c r="B4" s="113" t="s">
        <v>102</v>
      </c>
      <c r="C4" s="114" t="s">
        <v>103</v>
      </c>
      <c r="D4" s="115" t="s">
        <v>104</v>
      </c>
      <c r="E4" s="115" t="s">
        <v>105</v>
      </c>
      <c r="F4" s="116" t="s">
        <v>106</v>
      </c>
      <c r="G4" s="104"/>
      <c r="H4" s="104"/>
    </row>
    <row r="5" spans="1:8" x14ac:dyDescent="0.25">
      <c r="A5" s="117" t="s">
        <v>110</v>
      </c>
      <c r="B5" s="118" t="s">
        <v>112</v>
      </c>
      <c r="C5" s="118" t="s">
        <v>115</v>
      </c>
      <c r="D5" s="119">
        <v>2022</v>
      </c>
      <c r="E5" s="120">
        <v>296160</v>
      </c>
      <c r="F5" s="121">
        <v>296160</v>
      </c>
      <c r="G5" s="104"/>
      <c r="H5" s="104"/>
    </row>
    <row r="6" spans="1:8" x14ac:dyDescent="0.25">
      <c r="A6" s="122" t="s">
        <v>111</v>
      </c>
      <c r="B6" s="123" t="s">
        <v>113</v>
      </c>
      <c r="C6" s="123" t="s">
        <v>116</v>
      </c>
      <c r="D6" s="124">
        <v>2022</v>
      </c>
      <c r="E6" s="125">
        <v>59580</v>
      </c>
      <c r="F6" s="126">
        <v>59580</v>
      </c>
      <c r="G6" s="104"/>
      <c r="H6" s="104"/>
    </row>
    <row r="7" spans="1:8" x14ac:dyDescent="0.25">
      <c r="A7" s="122" t="s">
        <v>111</v>
      </c>
      <c r="B7" s="123" t="s">
        <v>113</v>
      </c>
      <c r="C7" s="123" t="s">
        <v>116</v>
      </c>
      <c r="D7" s="124">
        <v>2022</v>
      </c>
      <c r="E7" s="125">
        <v>116094.32</v>
      </c>
      <c r="F7" s="126">
        <v>116094.32</v>
      </c>
      <c r="G7" s="104"/>
      <c r="H7" s="104"/>
    </row>
    <row r="8" spans="1:8" x14ac:dyDescent="0.25">
      <c r="A8" s="122" t="s">
        <v>111</v>
      </c>
      <c r="B8" s="123" t="s">
        <v>113</v>
      </c>
      <c r="C8" s="123" t="s">
        <v>116</v>
      </c>
      <c r="D8" s="124">
        <v>2022</v>
      </c>
      <c r="E8" s="125">
        <v>9767.66</v>
      </c>
      <c r="F8" s="126">
        <v>7967.66</v>
      </c>
      <c r="G8" s="104"/>
      <c r="H8" s="104"/>
    </row>
    <row r="9" spans="1:8" x14ac:dyDescent="0.25">
      <c r="A9" s="122" t="s">
        <v>111</v>
      </c>
      <c r="B9" s="123" t="s">
        <v>113</v>
      </c>
      <c r="C9" s="123" t="s">
        <v>116</v>
      </c>
      <c r="D9" s="124">
        <v>2022</v>
      </c>
      <c r="E9" s="125">
        <v>4080</v>
      </c>
      <c r="F9" s="126">
        <v>4080</v>
      </c>
      <c r="G9" s="104"/>
      <c r="H9" s="104"/>
    </row>
    <row r="10" spans="1:8" x14ac:dyDescent="0.25">
      <c r="A10" s="122" t="s">
        <v>111</v>
      </c>
      <c r="B10" s="123" t="s">
        <v>113</v>
      </c>
      <c r="C10" s="123" t="s">
        <v>116</v>
      </c>
      <c r="D10" s="124">
        <v>2022</v>
      </c>
      <c r="E10" s="125">
        <v>26100</v>
      </c>
      <c r="F10" s="126">
        <v>26100</v>
      </c>
      <c r="G10" s="104"/>
      <c r="H10" s="104"/>
    </row>
    <row r="11" spans="1:8" x14ac:dyDescent="0.25">
      <c r="A11" s="122" t="s">
        <v>111</v>
      </c>
      <c r="B11" s="123" t="s">
        <v>113</v>
      </c>
      <c r="C11" s="123" t="s">
        <v>116</v>
      </c>
      <c r="D11" s="124">
        <v>2022</v>
      </c>
      <c r="E11" s="125">
        <v>4711.34</v>
      </c>
      <c r="F11" s="126">
        <v>5111.28</v>
      </c>
      <c r="G11" s="104"/>
      <c r="H11" s="104"/>
    </row>
    <row r="12" spans="1:8" x14ac:dyDescent="0.25">
      <c r="A12" s="122" t="s">
        <v>111</v>
      </c>
      <c r="B12" s="123" t="s">
        <v>113</v>
      </c>
      <c r="C12" s="123" t="s">
        <v>116</v>
      </c>
      <c r="D12" s="124">
        <v>2022</v>
      </c>
      <c r="E12" s="125">
        <v>2066.98</v>
      </c>
      <c r="F12" s="126">
        <v>2066.98</v>
      </c>
      <c r="G12" s="104"/>
      <c r="H12" s="104"/>
    </row>
    <row r="13" spans="1:8" x14ac:dyDescent="0.25">
      <c r="A13" s="122" t="s">
        <v>111</v>
      </c>
      <c r="B13" s="123" t="s">
        <v>114</v>
      </c>
      <c r="C13" s="123" t="s">
        <v>117</v>
      </c>
      <c r="D13" s="124">
        <v>2022</v>
      </c>
      <c r="E13" s="125">
        <v>2280</v>
      </c>
      <c r="F13" s="126">
        <v>2280</v>
      </c>
      <c r="G13" s="104"/>
      <c r="H13" s="104"/>
    </row>
    <row r="14" spans="1:8" x14ac:dyDescent="0.25">
      <c r="A14" s="122" t="s">
        <v>111</v>
      </c>
      <c r="B14" s="123" t="s">
        <v>113</v>
      </c>
      <c r="C14" s="123" t="s">
        <v>116</v>
      </c>
      <c r="D14" s="124">
        <v>2022</v>
      </c>
      <c r="E14" s="125">
        <v>8190.51</v>
      </c>
      <c r="F14" s="126">
        <v>8190.51</v>
      </c>
      <c r="G14" s="104"/>
      <c r="H14" s="104"/>
    </row>
    <row r="15" spans="1:8" x14ac:dyDescent="0.25">
      <c r="A15" s="122" t="s">
        <v>111</v>
      </c>
      <c r="B15" s="123" t="s">
        <v>113</v>
      </c>
      <c r="C15" s="123" t="s">
        <v>115</v>
      </c>
      <c r="D15" s="124">
        <v>2022</v>
      </c>
      <c r="E15" s="125">
        <v>833.33</v>
      </c>
      <c r="F15" s="126">
        <v>833.33</v>
      </c>
      <c r="G15" s="104"/>
      <c r="H15" s="104"/>
    </row>
    <row r="16" spans="1:8" x14ac:dyDescent="0.25">
      <c r="A16" s="122" t="s">
        <v>111</v>
      </c>
      <c r="B16" s="123" t="s">
        <v>113</v>
      </c>
      <c r="C16" s="123" t="s">
        <v>116</v>
      </c>
      <c r="D16" s="124">
        <v>2022</v>
      </c>
      <c r="E16" s="125">
        <v>5040</v>
      </c>
      <c r="F16" s="126">
        <v>5040</v>
      </c>
      <c r="G16" s="104"/>
      <c r="H16" s="104"/>
    </row>
    <row r="17" spans="1:8" x14ac:dyDescent="0.25">
      <c r="A17" s="122" t="s">
        <v>111</v>
      </c>
      <c r="B17" s="123" t="s">
        <v>113</v>
      </c>
      <c r="C17" s="123" t="s">
        <v>116</v>
      </c>
      <c r="D17" s="124">
        <v>2022</v>
      </c>
      <c r="E17" s="125">
        <v>1466</v>
      </c>
      <c r="F17" s="126">
        <v>1466</v>
      </c>
      <c r="G17" s="104"/>
      <c r="H17" s="104"/>
    </row>
    <row r="18" spans="1:8" x14ac:dyDescent="0.25">
      <c r="A18" s="122" t="s">
        <v>111</v>
      </c>
      <c r="B18" s="123" t="s">
        <v>113</v>
      </c>
      <c r="C18" s="123" t="s">
        <v>116</v>
      </c>
      <c r="D18" s="124">
        <v>2022</v>
      </c>
      <c r="E18" s="125">
        <v>14171.78</v>
      </c>
      <c r="F18" s="126">
        <v>14171.78</v>
      </c>
      <c r="G18" s="104"/>
      <c r="H18" s="104"/>
    </row>
    <row r="19" spans="1:8" x14ac:dyDescent="0.25">
      <c r="A19" s="122" t="s">
        <v>111</v>
      </c>
      <c r="B19" s="123" t="s">
        <v>113</v>
      </c>
      <c r="C19" s="123" t="s">
        <v>116</v>
      </c>
      <c r="D19" s="124">
        <v>2022</v>
      </c>
      <c r="E19" s="125">
        <v>4320</v>
      </c>
      <c r="F19" s="126">
        <v>4320</v>
      </c>
      <c r="G19" s="104"/>
      <c r="H19" s="104"/>
    </row>
    <row r="20" spans="1:8" x14ac:dyDescent="0.25">
      <c r="A20" s="122" t="s">
        <v>111</v>
      </c>
      <c r="B20" s="123" t="s">
        <v>113</v>
      </c>
      <c r="C20" s="123" t="s">
        <v>116</v>
      </c>
      <c r="D20" s="124">
        <v>2022</v>
      </c>
      <c r="E20" s="125">
        <v>2040</v>
      </c>
      <c r="F20" s="126">
        <v>1020</v>
      </c>
      <c r="G20" s="104"/>
      <c r="H20" s="104"/>
    </row>
    <row r="21" spans="1:8" x14ac:dyDescent="0.25">
      <c r="A21" s="122" t="s">
        <v>111</v>
      </c>
      <c r="B21" s="123" t="s">
        <v>113</v>
      </c>
      <c r="C21" s="123" t="s">
        <v>116</v>
      </c>
      <c r="D21" s="124">
        <v>2022</v>
      </c>
      <c r="E21" s="125">
        <v>10710</v>
      </c>
      <c r="F21" s="126">
        <v>10710</v>
      </c>
      <c r="G21" s="104"/>
      <c r="H21" s="104"/>
    </row>
    <row r="22" spans="1:8" x14ac:dyDescent="0.25">
      <c r="A22" s="122" t="s">
        <v>111</v>
      </c>
      <c r="B22" s="123" t="s">
        <v>113</v>
      </c>
      <c r="C22" s="123" t="s">
        <v>116</v>
      </c>
      <c r="D22" s="124">
        <v>2022</v>
      </c>
      <c r="E22" s="125">
        <v>2060.98</v>
      </c>
      <c r="F22" s="126">
        <v>2060.98</v>
      </c>
      <c r="G22" s="104"/>
      <c r="H22" s="104"/>
    </row>
    <row r="23" spans="1:8" x14ac:dyDescent="0.25">
      <c r="A23" s="122" t="s">
        <v>111</v>
      </c>
      <c r="B23" s="123" t="s">
        <v>113</v>
      </c>
      <c r="C23" s="123" t="s">
        <v>116</v>
      </c>
      <c r="D23" s="124">
        <v>2022</v>
      </c>
      <c r="E23" s="125">
        <v>4680</v>
      </c>
      <c r="F23" s="126">
        <v>4680</v>
      </c>
      <c r="G23" s="104"/>
      <c r="H23" s="104"/>
    </row>
    <row r="24" spans="1:8" x14ac:dyDescent="0.25">
      <c r="A24" s="122" t="s">
        <v>111</v>
      </c>
      <c r="B24" s="123" t="s">
        <v>113</v>
      </c>
      <c r="C24" s="123" t="s">
        <v>116</v>
      </c>
      <c r="D24" s="124">
        <v>2022</v>
      </c>
      <c r="E24" s="125">
        <v>90</v>
      </c>
      <c r="F24" s="126">
        <v>90</v>
      </c>
      <c r="G24" s="104"/>
      <c r="H24" s="104"/>
    </row>
    <row r="25" spans="1:8" x14ac:dyDescent="0.25">
      <c r="A25" s="122" t="s">
        <v>111</v>
      </c>
      <c r="B25" s="123" t="s">
        <v>113</v>
      </c>
      <c r="C25" s="123" t="s">
        <v>117</v>
      </c>
      <c r="D25" s="124">
        <v>2022</v>
      </c>
      <c r="E25" s="125">
        <v>2743.25</v>
      </c>
      <c r="F25" s="126">
        <v>2743.25</v>
      </c>
      <c r="G25" s="104"/>
      <c r="H25" s="104"/>
    </row>
    <row r="26" spans="1:8" x14ac:dyDescent="0.25">
      <c r="A26" s="122"/>
      <c r="B26" s="123"/>
      <c r="C26" s="123"/>
      <c r="D26" s="124"/>
      <c r="E26" s="125"/>
      <c r="F26" s="126"/>
      <c r="G26" s="104"/>
      <c r="H26" s="104"/>
    </row>
    <row r="27" spans="1:8" ht="15.75" thickBot="1" x14ac:dyDescent="0.3">
      <c r="A27" s="127"/>
      <c r="B27" s="128"/>
      <c r="C27" s="128"/>
      <c r="D27" s="129"/>
      <c r="E27" s="130"/>
      <c r="F27" s="131"/>
      <c r="G27" s="104"/>
      <c r="H27" s="104"/>
    </row>
    <row r="28" spans="1:8" ht="19.5" thickBot="1" x14ac:dyDescent="0.35">
      <c r="A28" s="149" t="s">
        <v>107</v>
      </c>
      <c r="B28" s="149"/>
      <c r="C28" s="149"/>
      <c r="D28" s="132"/>
      <c r="E28" s="133">
        <f>SUM(E5:E27)</f>
        <v>577186.14999999991</v>
      </c>
      <c r="F28" s="134">
        <f>SUM(F5:F27)</f>
        <v>574766.09</v>
      </c>
      <c r="G28" s="104"/>
      <c r="H28" s="104"/>
    </row>
    <row r="29" spans="1:8" x14ac:dyDescent="0.25">
      <c r="A29" s="135"/>
      <c r="B29" s="135"/>
      <c r="C29" s="135"/>
      <c r="D29" s="135"/>
      <c r="E29" s="135"/>
      <c r="F29" s="135"/>
      <c r="G29" s="135"/>
      <c r="H29" s="135"/>
    </row>
    <row r="30" spans="1:8" x14ac:dyDescent="0.25">
      <c r="A30" s="135"/>
      <c r="B30" s="136" t="s">
        <v>108</v>
      </c>
      <c r="C30" s="137"/>
      <c r="D30" s="137"/>
      <c r="E30" s="135"/>
      <c r="F30" s="135"/>
      <c r="G30" s="135"/>
      <c r="H30" s="135"/>
    </row>
    <row r="31" spans="1:8" x14ac:dyDescent="0.25">
      <c r="A31" s="135"/>
      <c r="B31" s="135" t="s">
        <v>109</v>
      </c>
      <c r="C31" s="135"/>
      <c r="D31" s="135"/>
      <c r="E31" s="135"/>
      <c r="F31" s="135"/>
      <c r="G31" s="135"/>
      <c r="H31" s="135"/>
    </row>
    <row r="32" spans="1:8" x14ac:dyDescent="0.25">
      <c r="A32" s="135"/>
      <c r="B32" s="135" t="s">
        <v>110</v>
      </c>
      <c r="C32" s="135"/>
      <c r="D32" s="135"/>
      <c r="E32" s="135"/>
      <c r="F32" s="135"/>
      <c r="G32" s="135"/>
      <c r="H32" s="135"/>
    </row>
  </sheetData>
  <mergeCells count="3">
    <mergeCell ref="A1:F1"/>
    <mergeCell ref="A3:F3"/>
    <mergeCell ref="A28:C28"/>
  </mergeCells>
  <dataValidations count="3">
    <dataValidation type="list" allowBlank="1" showInputMessage="1" showErrorMessage="1" sqref="A5:A27" xr:uid="{9FF34892-E410-4246-830F-ECA263EC9F72}">
      <formula1>$B$31:$B$33</formula1>
      <formula2>0</formula2>
    </dataValidation>
    <dataValidation type="list" allowBlank="1" showInputMessage="1" showErrorMessage="1" sqref="B5:B27" xr:uid="{DB08633E-F468-4098-93BB-CFD36ED607CA}">
      <formula1>$B$35:$B$57</formula1>
      <formula2>0</formula2>
    </dataValidation>
    <dataValidation type="list" allowBlank="1" showInputMessage="1" showErrorMessage="1" sqref="C5:C27" xr:uid="{AF392B94-3E1A-4307-93BA-69EDD7A7DFF6}">
      <formula1>$B$59:$B$64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Balance de Situación Abreviado</vt:lpstr>
      <vt:lpstr>Cuenta de Resultados Abreviada</vt:lpstr>
      <vt:lpstr>ANEXO SUBVENCIONES PUBLICAS</vt:lpstr>
      <vt:lpstr>'Balance de Situación Abreviado'!Área_de_impresión</vt:lpstr>
      <vt:lpstr>'Cuenta de Resultados Abreviada'!Área_de_impresión</vt:lpstr>
    </vt:vector>
  </TitlesOfParts>
  <Company>Tribunal de Cuentas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Cantalejo Cano, Sergio</dc:creator>
  <dc:description/>
  <cp:lastModifiedBy>Elena Suárez Delmiro</cp:lastModifiedBy>
  <cp:revision>16</cp:revision>
  <cp:lastPrinted>2023-06-26T09:36:07Z</cp:lastPrinted>
  <dcterms:created xsi:type="dcterms:W3CDTF">2017-02-22T12:44:08Z</dcterms:created>
  <dcterms:modified xsi:type="dcterms:W3CDTF">2023-09-29T09:37:02Z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Tribunal de Cuentas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